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\OneDrive\Desktop\Treasurers\"/>
    </mc:Choice>
  </mc:AlternateContent>
  <xr:revisionPtr revIDLastSave="0" documentId="13_ncr:1_{B4935296-1717-48DD-AC93-BA44B64DF7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24" i="1"/>
  <c r="O14" i="1" l="1"/>
  <c r="P14" i="1" s="1"/>
  <c r="O13" i="1"/>
  <c r="P13" i="1" s="1"/>
  <c r="O9" i="1"/>
  <c r="P9" i="1" s="1"/>
  <c r="O10" i="1"/>
  <c r="P10" i="1" s="1"/>
  <c r="O11" i="1"/>
  <c r="P11" i="1" s="1"/>
  <c r="P12" i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P24" i="1"/>
  <c r="O25" i="1"/>
  <c r="P25" i="1" s="1"/>
  <c r="O26" i="1"/>
  <c r="P26" i="1" s="1"/>
  <c r="O8" i="1"/>
  <c r="O30" i="1" l="1"/>
  <c r="P8" i="1"/>
  <c r="P30" i="1" s="1"/>
</calcChain>
</file>

<file path=xl/sharedStrings.xml><?xml version="1.0" encoding="utf-8"?>
<sst xmlns="http://schemas.openxmlformats.org/spreadsheetml/2006/main" count="48" uniqueCount="48">
  <si>
    <t>Monterey Park Association</t>
  </si>
  <si>
    <t>Directory</t>
  </si>
  <si>
    <t xml:space="preserve">Electricity </t>
  </si>
  <si>
    <t>Insurance</t>
  </si>
  <si>
    <t>Nominating Committee</t>
  </si>
  <si>
    <t>Social</t>
  </si>
  <si>
    <t>Expenses Paid</t>
  </si>
  <si>
    <t>Balance</t>
  </si>
  <si>
    <t>Total</t>
  </si>
  <si>
    <t>Gas</t>
  </si>
  <si>
    <t>Phone</t>
  </si>
  <si>
    <t>Website</t>
  </si>
  <si>
    <t xml:space="preserve"> Jan</t>
  </si>
  <si>
    <t>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</si>
  <si>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</si>
  <si>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</si>
  <si>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</si>
  <si>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</si>
  <si>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</si>
  <si>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</si>
  <si>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</si>
  <si>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</si>
  <si>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</si>
  <si>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</si>
  <si>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Ramada Operations</t>
  </si>
  <si>
    <t>VM Entrance Reimbursment</t>
  </si>
  <si>
    <t>Light Posts</t>
  </si>
  <si>
    <t>Water Sewer Garbage</t>
  </si>
  <si>
    <t>Compliance/Legal</t>
  </si>
  <si>
    <t>Pool /Spa</t>
  </si>
  <si>
    <t xml:space="preserve">Budget </t>
  </si>
  <si>
    <t>Scottsdale Association Fee</t>
  </si>
  <si>
    <t>Landscaping/Common Areas</t>
  </si>
  <si>
    <t>Newsletter/E-mails</t>
  </si>
  <si>
    <t>Amount</t>
  </si>
  <si>
    <t xml:space="preserve">Total Budget    </t>
  </si>
  <si>
    <t>Accounting/CPA</t>
  </si>
  <si>
    <t>Remaining</t>
  </si>
  <si>
    <t>Treasurer/Office Supplies</t>
  </si>
  <si>
    <t>Cost</t>
  </si>
  <si>
    <t>Event Charge</t>
  </si>
  <si>
    <t>Net Cost</t>
  </si>
  <si>
    <t>Special Assessment</t>
  </si>
  <si>
    <t xml:space="preserve">  Ramada Air Conditioning</t>
  </si>
  <si>
    <t xml:space="preserve">     Assessment Collected</t>
  </si>
  <si>
    <t xml:space="preserve">     Project Cost</t>
  </si>
  <si>
    <t xml:space="preserve">     Overage</t>
  </si>
  <si>
    <t xml:space="preserve">  $1,118.00 deposited into Reserve Account on 10/11/23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</si>
</sst>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1" xfId="0" applyNumberFormat="1" applyBorder="1"/>
    <xf numFmtId="164" fontId="0" fillId="0" borderId="0" xfId="0" applyNumberFormat="1"/>
    <xf numFmtId="4" fontId="0" fillId="0" borderId="0" xfId="0" applyNumberFormat="1" applyAlignment="1">
      <alignment horizontal="left"/>
    </xf>
    <xf numFmtId="44" fontId="0" fillId="0" borderId="0" xfId="1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2" fillId="0" borderId="5" xfId="1" applyFont="1" applyBorder="1"/>
    <xf numFmtId="4" fontId="3" fillId="0" borderId="1" xfId="0" applyNumberFormat="1" applyFont="1" applyBorder="1" applyAlignment="1">
      <alignment horizontal="center"/>
    </xf>
    <xf numFmtId="2" fontId="0" fillId="0" borderId="0" xfId="0" applyNumberFormat="1"/>
    <xf numFmtId="0" fontId="2" fillId="0" borderId="3" xfId="0" applyFont="1" applyBorder="1" applyAlignment="1">
      <alignment horizontal="center"/>
    </xf>
    <xf numFmtId="8" fontId="0" fillId="0" borderId="0" xfId="1" applyNumberFormat="1" applyFont="1"/>
    <xf numFmtId="44" fontId="3" fillId="0" borderId="0" xfId="1" applyFont="1" applyBorder="1"/>
    <xf numFmtId="8" fontId="0" fillId="0" borderId="0" xfId="1" applyNumberFormat="1" applyFont="1" applyFill="1" applyBorder="1"/>
    <xf numFmtId="0" fontId="1" fillId="0" borderId="0" xfId="0" applyFont="1" applyAlignment="1">
      <alignment horizontal="center"/>
    </xf>
    <xf numFmtId="8" fontId="1" fillId="0" borderId="0" xfId="1" applyNumberFormat="1" applyFont="1" applyBorder="1"/>
    <xf numFmtId="4" fontId="6" fillId="0" borderId="0" xfId="0" applyNumberFormat="1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8" fontId="7" fillId="0" borderId="0" xfId="1" applyNumberFormat="1" applyFont="1"/>
    <xf numFmtId="44" fontId="8" fillId="0" borderId="0" xfId="1" applyFont="1"/>
    <xf numFmtId="4" fontId="7" fillId="0" borderId="0" xfId="0" applyNumberFormat="1" applyFont="1"/>
    <xf numFmtId="8" fontId="0" fillId="0" borderId="0" xfId="0" applyNumberFormat="1"/>
    <xf numFmtId="8" fontId="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view="pageLayout" topLeftCell="A4" zoomScaleNormal="100" workbookViewId="0">
      <selection activeCell="T19" sqref="T19"/>
    </sheetView>
  </sheetViews>
  <sheetFormatPr defaultRowHeight="15" x14ac:dyDescent="0.25"/>
  <cols>
    <col min="1" max="1" width="26.85546875" customWidth="1"/>
    <col min="2" max="2" width="11.7109375" customWidth="1"/>
    <col min="3" max="3" width="10.28515625" customWidth="1"/>
    <col min="4" max="4" width="9" customWidth="1"/>
    <col min="5" max="15" width="10.5703125" customWidth="1"/>
    <col min="16" max="16" width="12.28515625" bestFit="1" customWidth="1"/>
  </cols>
  <sheetData>
    <row r="1" spans="1:16" hidden="1" x14ac:dyDescent="0.25">
      <c r="A1" s="1"/>
    </row>
    <row r="2" spans="1:16" hidden="1" x14ac:dyDescent="0.25">
      <c r="A2" s="1"/>
    </row>
    <row r="3" spans="1:16" ht="15.75" hidden="1" thickBot="1" x14ac:dyDescent="0.3">
      <c r="A3" s="1"/>
    </row>
    <row r="4" spans="1:16" x14ac:dyDescent="0.25">
      <c r="A4" s="9" t="s">
        <v>0</v>
      </c>
      <c r="C4" s="6" t="s">
        <v>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 t="s">
        <v>37</v>
      </c>
    </row>
    <row r="5" spans="1:16" x14ac:dyDescent="0.25">
      <c r="A5" s="14">
        <v>2023</v>
      </c>
      <c r="B5" s="8"/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8</v>
      </c>
      <c r="P5" s="1" t="s">
        <v>7</v>
      </c>
    </row>
    <row r="6" spans="1:16" ht="15.75" thickBot="1" x14ac:dyDescent="0.3">
      <c r="A6" s="10" t="s">
        <v>30</v>
      </c>
      <c r="B6" s="21" t="s">
        <v>34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1"/>
    </row>
    <row r="8" spans="1:16" x14ac:dyDescent="0.25">
      <c r="A8" t="s">
        <v>27</v>
      </c>
      <c r="B8" s="15">
        <v>6800</v>
      </c>
      <c r="C8">
        <v>-415.03</v>
      </c>
      <c r="D8">
        <v>-409.88</v>
      </c>
      <c r="E8">
        <v>-265.25</v>
      </c>
      <c r="F8">
        <v>-243.34</v>
      </c>
      <c r="G8">
        <v>-282.17</v>
      </c>
      <c r="H8">
        <v>-706.04</v>
      </c>
      <c r="I8">
        <v>-752.21</v>
      </c>
      <c r="J8">
        <v>-560.55999999999995</v>
      </c>
      <c r="K8">
        <v>-574.52</v>
      </c>
      <c r="L8">
        <v>-521.99</v>
      </c>
      <c r="M8">
        <v>-586.41</v>
      </c>
      <c r="N8">
        <v>-492.87</v>
      </c>
      <c r="O8" s="2">
        <f t="shared" ref="O8:O26" si="0">SUM(C8:N8)</f>
        <v>-5810.2699999999995</v>
      </c>
      <c r="P8" s="7">
        <f>B8+O8</f>
        <v>989.73000000000047</v>
      </c>
    </row>
    <row r="9" spans="1:16" x14ac:dyDescent="0.25">
      <c r="A9" t="s">
        <v>10</v>
      </c>
      <c r="B9" s="15">
        <v>540</v>
      </c>
      <c r="C9" s="2">
        <v>-41.95</v>
      </c>
      <c r="D9" s="2">
        <v>-41.95</v>
      </c>
      <c r="E9" s="2">
        <v>-44.41</v>
      </c>
      <c r="F9" s="2">
        <v>-44.08</v>
      </c>
      <c r="G9" s="2">
        <v>-44.08</v>
      </c>
      <c r="H9" s="2">
        <v>-44.08</v>
      </c>
      <c r="I9" s="2">
        <v>-44.1</v>
      </c>
      <c r="J9" s="2">
        <v>-44.09</v>
      </c>
      <c r="K9" s="2">
        <v>-45.34</v>
      </c>
      <c r="L9" s="2">
        <v>-44.57</v>
      </c>
      <c r="M9" s="2">
        <v>-44.57</v>
      </c>
      <c r="N9" s="2">
        <v>-44.57</v>
      </c>
      <c r="O9" s="2">
        <f t="shared" si="0"/>
        <v>-527.79000000000008</v>
      </c>
      <c r="P9" s="7">
        <f t="shared" ref="P9:P26" si="1">B9+O9</f>
        <v>12.209999999999923</v>
      </c>
    </row>
    <row r="10" spans="1:16" x14ac:dyDescent="0.25">
      <c r="A10" t="s">
        <v>2</v>
      </c>
      <c r="B10" s="15">
        <v>5300</v>
      </c>
      <c r="C10" s="2">
        <v>-315.57</v>
      </c>
      <c r="D10" s="2">
        <v>-355.87</v>
      </c>
      <c r="E10" s="2">
        <v>-324.19</v>
      </c>
      <c r="F10" s="2">
        <v>-321.33</v>
      </c>
      <c r="G10" s="2">
        <v>-336.38</v>
      </c>
      <c r="H10" s="2">
        <v>-424.14</v>
      </c>
      <c r="I10" s="2">
        <v>-409.42</v>
      </c>
      <c r="J10" s="2">
        <v>-429.38</v>
      </c>
      <c r="K10" s="2">
        <v>-408.76</v>
      </c>
      <c r="L10" s="2">
        <v>-389.42</v>
      </c>
      <c r="M10" s="2">
        <v>-371.53</v>
      </c>
      <c r="N10" s="2">
        <v>-282.64</v>
      </c>
      <c r="O10" s="2">
        <f t="shared" si="0"/>
        <v>-4368.63</v>
      </c>
      <c r="P10" s="7">
        <f t="shared" si="1"/>
        <v>931.36999999999989</v>
      </c>
    </row>
    <row r="11" spans="1:16" x14ac:dyDescent="0.25">
      <c r="A11" t="s">
        <v>9</v>
      </c>
      <c r="B11" s="17">
        <v>6350</v>
      </c>
      <c r="C11" s="2">
        <v>-1228.01</v>
      </c>
      <c r="D11" s="2">
        <v>-1610.61</v>
      </c>
      <c r="E11" s="2">
        <v>-1431.77</v>
      </c>
      <c r="F11" s="2">
        <v>-820.43</v>
      </c>
      <c r="G11" s="2">
        <v>-230.75</v>
      </c>
      <c r="H11" s="2">
        <v>-176.62</v>
      </c>
      <c r="I11" s="2">
        <v>-129.01</v>
      </c>
      <c r="J11" s="2">
        <v>-98.61</v>
      </c>
      <c r="K11" s="2">
        <v>-137.57</v>
      </c>
      <c r="L11" s="2">
        <v>-195.89</v>
      </c>
      <c r="M11" s="2">
        <v>-678</v>
      </c>
      <c r="N11" s="2">
        <v>-1702.62</v>
      </c>
      <c r="O11" s="2">
        <f t="shared" si="0"/>
        <v>-8439.89</v>
      </c>
      <c r="P11" s="7">
        <f t="shared" si="1"/>
        <v>-2089.8899999999994</v>
      </c>
    </row>
    <row r="12" spans="1:16" x14ac:dyDescent="0.25">
      <c r="A12" t="s">
        <v>3</v>
      </c>
      <c r="B12" s="15">
        <v>5400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-3624</v>
      </c>
      <c r="O12" s="2">
        <f t="shared" si="0"/>
        <v>-3624</v>
      </c>
      <c r="P12" s="7">
        <f t="shared" si="1"/>
        <v>1776</v>
      </c>
    </row>
    <row r="13" spans="1:16" x14ac:dyDescent="0.25">
      <c r="A13" t="s">
        <v>32</v>
      </c>
      <c r="B13" s="15">
        <v>9500</v>
      </c>
      <c r="C13" s="2">
        <v>-375</v>
      </c>
      <c r="D13" s="2">
        <v>-375</v>
      </c>
      <c r="E13" s="2">
        <v>-375</v>
      </c>
      <c r="F13" s="2">
        <v>-825</v>
      </c>
      <c r="G13" s="2">
        <v>-504.23</v>
      </c>
      <c r="H13" s="2">
        <v>-1725</v>
      </c>
      <c r="I13" s="2">
        <v>-675</v>
      </c>
      <c r="J13" s="2">
        <v>-375</v>
      </c>
      <c r="K13" s="2">
        <v>-761.15</v>
      </c>
      <c r="L13" s="2">
        <v>-200</v>
      </c>
      <c r="M13" s="2">
        <v>-1118.21</v>
      </c>
      <c r="N13" s="2">
        <v>-481.38</v>
      </c>
      <c r="O13" s="2">
        <f t="shared" si="0"/>
        <v>-7789.9699999999993</v>
      </c>
      <c r="P13" s="2">
        <f t="shared" si="1"/>
        <v>1710.0300000000007</v>
      </c>
    </row>
    <row r="14" spans="1:16" x14ac:dyDescent="0.25">
      <c r="A14" t="s">
        <v>26</v>
      </c>
      <c r="B14" s="15">
        <v>400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-77.64</v>
      </c>
      <c r="K14" s="2">
        <v>0</v>
      </c>
      <c r="L14" s="2">
        <v>0</v>
      </c>
      <c r="M14" s="2">
        <v>0</v>
      </c>
      <c r="N14" s="2">
        <v>-126</v>
      </c>
      <c r="O14" s="2">
        <f t="shared" si="0"/>
        <v>-203.64</v>
      </c>
      <c r="P14" s="7">
        <f t="shared" si="1"/>
        <v>196.36</v>
      </c>
    </row>
    <row r="15" spans="1:16" x14ac:dyDescent="0.25">
      <c r="A15" t="s">
        <v>28</v>
      </c>
      <c r="B15" s="15">
        <v>2000</v>
      </c>
      <c r="C15" s="2">
        <v>0</v>
      </c>
      <c r="D15" s="2">
        <v>0</v>
      </c>
      <c r="E15" s="2">
        <v>0</v>
      </c>
      <c r="F15" s="5">
        <v>-10</v>
      </c>
      <c r="G15" s="2">
        <v>0</v>
      </c>
      <c r="H15" s="2">
        <v>0</v>
      </c>
      <c r="I15" s="2">
        <v>0</v>
      </c>
      <c r="J15" s="13">
        <v>0</v>
      </c>
      <c r="K15" s="13">
        <v>0</v>
      </c>
      <c r="L15" s="2">
        <v>0</v>
      </c>
      <c r="M15" s="2">
        <v>0</v>
      </c>
      <c r="N15" s="2">
        <v>0</v>
      </c>
      <c r="O15" s="2">
        <f t="shared" si="0"/>
        <v>-10</v>
      </c>
      <c r="P15" s="7">
        <f t="shared" si="1"/>
        <v>1990</v>
      </c>
    </row>
    <row r="16" spans="1:16" x14ac:dyDescent="0.25">
      <c r="A16" t="s">
        <v>11</v>
      </c>
      <c r="B16" s="15">
        <v>200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13">
        <v>0</v>
      </c>
      <c r="L16" s="2">
        <v>0</v>
      </c>
      <c r="M16" s="2">
        <v>0</v>
      </c>
      <c r="N16" s="2">
        <v>-166.99</v>
      </c>
      <c r="O16" s="2">
        <f t="shared" si="0"/>
        <v>-166.99</v>
      </c>
      <c r="P16" s="7">
        <f t="shared" si="1"/>
        <v>33.009999999999991</v>
      </c>
    </row>
    <row r="17" spans="1:16" x14ac:dyDescent="0.25">
      <c r="A17" t="s">
        <v>4</v>
      </c>
      <c r="B17" s="15">
        <v>250</v>
      </c>
      <c r="C17" s="2">
        <v>0</v>
      </c>
      <c r="D17" s="2">
        <v>0</v>
      </c>
      <c r="E17" s="2">
        <v>-83.09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f t="shared" si="0"/>
        <v>-83.09</v>
      </c>
      <c r="P17" s="7">
        <f t="shared" si="1"/>
        <v>166.91</v>
      </c>
    </row>
    <row r="18" spans="1:16" x14ac:dyDescent="0.25">
      <c r="A18" t="s">
        <v>36</v>
      </c>
      <c r="B18" s="15">
        <v>600</v>
      </c>
      <c r="C18" s="2">
        <v>0</v>
      </c>
      <c r="D18" s="2">
        <v>0</v>
      </c>
      <c r="E18" s="2">
        <v>0</v>
      </c>
      <c r="F18" s="2">
        <v>-589</v>
      </c>
      <c r="G18" s="2">
        <v>0</v>
      </c>
      <c r="H18" s="2">
        <v>0</v>
      </c>
      <c r="I18" s="2">
        <v>0</v>
      </c>
      <c r="J18" s="2">
        <v>0</v>
      </c>
      <c r="K18" s="2">
        <v>-3.06</v>
      </c>
      <c r="L18" s="2">
        <v>0</v>
      </c>
      <c r="M18" s="2">
        <v>0</v>
      </c>
      <c r="N18" s="2">
        <v>0</v>
      </c>
      <c r="O18" s="2">
        <f t="shared" si="0"/>
        <v>-592.05999999999995</v>
      </c>
      <c r="P18" s="7">
        <f t="shared" si="1"/>
        <v>7.9400000000000546</v>
      </c>
    </row>
    <row r="19" spans="1:16" x14ac:dyDescent="0.25">
      <c r="A19" t="s">
        <v>38</v>
      </c>
      <c r="B19" s="15">
        <v>300</v>
      </c>
      <c r="C19" s="2">
        <v>0</v>
      </c>
      <c r="D19" s="2">
        <v>-13</v>
      </c>
      <c r="E19" s="2">
        <v>-76.05</v>
      </c>
      <c r="F19" s="2">
        <v>0</v>
      </c>
      <c r="G19" s="2">
        <v>0</v>
      </c>
      <c r="H19" s="2">
        <v>0</v>
      </c>
      <c r="I19" s="2">
        <v>-63</v>
      </c>
      <c r="J19" s="2">
        <v>0</v>
      </c>
      <c r="K19" s="2">
        <v>-35.94</v>
      </c>
      <c r="L19" s="2">
        <v>0</v>
      </c>
      <c r="M19" s="2">
        <v>0</v>
      </c>
      <c r="N19" s="2">
        <v>-52.72</v>
      </c>
      <c r="O19" s="2">
        <f t="shared" si="0"/>
        <v>-240.71</v>
      </c>
      <c r="P19" s="7">
        <f t="shared" si="1"/>
        <v>59.289999999999992</v>
      </c>
    </row>
    <row r="20" spans="1:16" x14ac:dyDescent="0.25">
      <c r="A20" t="s">
        <v>31</v>
      </c>
      <c r="B20" s="15">
        <v>200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f t="shared" si="0"/>
        <v>0</v>
      </c>
      <c r="P20" s="7">
        <f t="shared" si="1"/>
        <v>200</v>
      </c>
    </row>
    <row r="21" spans="1:16" x14ac:dyDescent="0.25">
      <c r="A21" t="s">
        <v>1</v>
      </c>
      <c r="B21" s="15">
        <v>350</v>
      </c>
      <c r="C21" s="2">
        <v>0</v>
      </c>
      <c r="D21" s="2">
        <v>0</v>
      </c>
      <c r="E21" s="2">
        <v>0</v>
      </c>
      <c r="F21" s="2">
        <v>-325.64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f t="shared" si="0"/>
        <v>-325.64</v>
      </c>
      <c r="P21" s="7">
        <f t="shared" si="1"/>
        <v>24.360000000000014</v>
      </c>
    </row>
    <row r="22" spans="1:16" x14ac:dyDescent="0.25">
      <c r="A22" t="s">
        <v>29</v>
      </c>
      <c r="B22" s="15">
        <v>10000</v>
      </c>
      <c r="C22" s="2">
        <v>-696.06</v>
      </c>
      <c r="D22" s="2">
        <v>-460</v>
      </c>
      <c r="E22" s="2">
        <v>-567.52</v>
      </c>
      <c r="F22" s="2">
        <v>-528.41999999999996</v>
      </c>
      <c r="G22" s="2">
        <v>-685</v>
      </c>
      <c r="H22" s="2">
        <v>-485.81</v>
      </c>
      <c r="I22" s="2">
        <v>-574.94000000000005</v>
      </c>
      <c r="J22" s="2">
        <v>-645.89</v>
      </c>
      <c r="K22" s="2">
        <v>-1081.5</v>
      </c>
      <c r="L22" s="2">
        <v>-460</v>
      </c>
      <c r="M22" s="2">
        <v>-1443.4</v>
      </c>
      <c r="N22" s="2">
        <v>-945.44</v>
      </c>
      <c r="O22" s="2">
        <f t="shared" si="0"/>
        <v>-8573.9800000000014</v>
      </c>
      <c r="P22" s="7">
        <f t="shared" si="1"/>
        <v>1426.0199999999986</v>
      </c>
    </row>
    <row r="23" spans="1:16" x14ac:dyDescent="0.25">
      <c r="A23" t="s">
        <v>24</v>
      </c>
      <c r="B23" s="15">
        <v>4000</v>
      </c>
      <c r="C23" s="2">
        <v>-417.3</v>
      </c>
      <c r="D23" s="2">
        <v>-240</v>
      </c>
      <c r="E23" s="2">
        <v>-325.11</v>
      </c>
      <c r="F23" s="2">
        <v>-240</v>
      </c>
      <c r="G23" s="2">
        <v>-360</v>
      </c>
      <c r="H23" s="2">
        <v>-363.24</v>
      </c>
      <c r="I23" s="2">
        <v>-308.98</v>
      </c>
      <c r="J23" s="2">
        <v>-313.37</v>
      </c>
      <c r="K23" s="2">
        <v>-240</v>
      </c>
      <c r="L23" s="2">
        <v>-240</v>
      </c>
      <c r="M23" s="2">
        <v>-481.72</v>
      </c>
      <c r="N23" s="2">
        <v>-2098.11</v>
      </c>
      <c r="O23" s="2">
        <f t="shared" si="0"/>
        <v>-5627.83</v>
      </c>
      <c r="P23" s="7">
        <f t="shared" si="1"/>
        <v>-1627.83</v>
      </c>
    </row>
    <row r="24" spans="1:16" x14ac:dyDescent="0.25">
      <c r="A24" t="s">
        <v>5</v>
      </c>
      <c r="B24" s="15">
        <v>1800</v>
      </c>
      <c r="C24">
        <v>-82.97</v>
      </c>
      <c r="D24" s="2">
        <v>-31.09</v>
      </c>
      <c r="E24" s="2">
        <v>-14.65</v>
      </c>
      <c r="F24" s="2">
        <v>0</v>
      </c>
      <c r="G24" s="2">
        <v>-0.74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-699.63</v>
      </c>
      <c r="O24" s="2">
        <f t="shared" si="0"/>
        <v>-829.08</v>
      </c>
      <c r="P24" s="7">
        <f t="shared" si="1"/>
        <v>970.92</v>
      </c>
    </row>
    <row r="25" spans="1:16" x14ac:dyDescent="0.25">
      <c r="A25" t="s">
        <v>25</v>
      </c>
      <c r="B25" s="15">
        <v>7900</v>
      </c>
      <c r="C25" s="2">
        <v>-735.75</v>
      </c>
      <c r="D25" s="2">
        <v>-284.73</v>
      </c>
      <c r="E25" s="2">
        <v>-445.12</v>
      </c>
      <c r="F25" s="2">
        <v>-334.44</v>
      </c>
      <c r="G25" s="2">
        <v>-283.45</v>
      </c>
      <c r="H25" s="2">
        <v>-364.01</v>
      </c>
      <c r="I25" s="2">
        <v>-1075.95</v>
      </c>
      <c r="J25" s="2">
        <v>0</v>
      </c>
      <c r="K25" s="2">
        <v>-864.65</v>
      </c>
      <c r="L25" s="2">
        <v>-349.71</v>
      </c>
      <c r="M25" s="20">
        <v>-640.87</v>
      </c>
      <c r="N25" s="2">
        <v>-1093.3900000000001</v>
      </c>
      <c r="O25" s="2">
        <f t="shared" si="0"/>
        <v>-6472.07</v>
      </c>
      <c r="P25" s="7">
        <f t="shared" si="1"/>
        <v>1427.9300000000003</v>
      </c>
    </row>
    <row r="26" spans="1:16" ht="17.25" x14ac:dyDescent="0.4">
      <c r="A26" t="s">
        <v>33</v>
      </c>
      <c r="B26" s="23">
        <v>300</v>
      </c>
      <c r="C26" s="25">
        <v>0</v>
      </c>
      <c r="D26" s="25">
        <v>0</v>
      </c>
      <c r="E26" s="25">
        <v>0</v>
      </c>
      <c r="F26" s="25">
        <v>0</v>
      </c>
      <c r="G26" s="25">
        <v>-166.45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f t="shared" si="0"/>
        <v>-166.45</v>
      </c>
      <c r="P26" s="24">
        <f t="shared" si="1"/>
        <v>133.55000000000001</v>
      </c>
    </row>
    <row r="27" spans="1:16" x14ac:dyDescent="0.25">
      <c r="A27" s="1"/>
      <c r="B27" s="1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7"/>
    </row>
    <row r="28" spans="1:16" x14ac:dyDescent="0.25">
      <c r="A28" s="1"/>
      <c r="B28" s="17"/>
      <c r="O28" s="2"/>
      <c r="P28" s="7"/>
    </row>
    <row r="29" spans="1:16" ht="15.75" thickBot="1" x14ac:dyDescent="0.3">
      <c r="A29" s="18"/>
      <c r="B29" s="1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7"/>
    </row>
    <row r="30" spans="1:16" ht="15.75" thickBot="1" x14ac:dyDescent="0.3">
      <c r="A30" s="22" t="s">
        <v>35</v>
      </c>
      <c r="B30" s="16">
        <f t="shared" ref="B30:P30" si="2">SUM(B8:B29)</f>
        <v>62190</v>
      </c>
      <c r="C30" s="4">
        <f t="shared" si="2"/>
        <v>-4307.6399999999994</v>
      </c>
      <c r="D30" s="4">
        <f t="shared" si="2"/>
        <v>-3822.13</v>
      </c>
      <c r="E30" s="4">
        <f t="shared" si="2"/>
        <v>-3952.1600000000003</v>
      </c>
      <c r="F30" s="4">
        <f t="shared" si="2"/>
        <v>-4281.6799999999994</v>
      </c>
      <c r="G30" s="4">
        <f t="shared" si="2"/>
        <v>-2893.2499999999995</v>
      </c>
      <c r="H30" s="4">
        <f t="shared" si="2"/>
        <v>-4288.9400000000005</v>
      </c>
      <c r="I30" s="4">
        <f t="shared" si="2"/>
        <v>-4032.6099999999997</v>
      </c>
      <c r="J30" s="4">
        <f t="shared" si="2"/>
        <v>-2544.54</v>
      </c>
      <c r="K30" s="4">
        <f t="shared" si="2"/>
        <v>-4152.49</v>
      </c>
      <c r="L30" s="4">
        <f t="shared" si="2"/>
        <v>-2401.58</v>
      </c>
      <c r="M30" s="4">
        <f t="shared" si="2"/>
        <v>-5364.7100000000009</v>
      </c>
      <c r="N30" s="4">
        <f t="shared" si="2"/>
        <v>-11810.359999999999</v>
      </c>
      <c r="O30" s="12">
        <f t="shared" si="2"/>
        <v>-53852.09</v>
      </c>
      <c r="P30" s="11">
        <f t="shared" si="2"/>
        <v>8337.91</v>
      </c>
    </row>
    <row r="31" spans="1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4" x14ac:dyDescent="0.25">
      <c r="A33" t="s">
        <v>39</v>
      </c>
      <c r="E33" s="26">
        <v>319.58</v>
      </c>
      <c r="G33" s="26">
        <v>450.74</v>
      </c>
      <c r="N33" s="26">
        <v>2602.8000000000002</v>
      </c>
    </row>
    <row r="34" spans="1:14" x14ac:dyDescent="0.25">
      <c r="A34" t="s">
        <v>40</v>
      </c>
      <c r="E34" s="26">
        <v>320</v>
      </c>
      <c r="G34" s="26">
        <v>450</v>
      </c>
      <c r="N34" s="26">
        <v>1990</v>
      </c>
    </row>
    <row r="35" spans="1:14" x14ac:dyDescent="0.25">
      <c r="A35" t="s">
        <v>41</v>
      </c>
      <c r="E35">
        <v>0</v>
      </c>
      <c r="G35" s="26">
        <v>0.74</v>
      </c>
      <c r="N35" s="26">
        <v>612.79999999999995</v>
      </c>
    </row>
    <row r="37" spans="1:14" x14ac:dyDescent="0.25">
      <c r="A37" t="s">
        <v>42</v>
      </c>
    </row>
    <row r="38" spans="1:14" x14ac:dyDescent="0.25">
      <c r="A38" t="s">
        <v>43</v>
      </c>
    </row>
    <row r="39" spans="1:14" x14ac:dyDescent="0.25">
      <c r="A39" t="s">
        <v>44</v>
      </c>
      <c r="G39" s="26">
        <v>11385</v>
      </c>
    </row>
    <row r="40" spans="1:14" x14ac:dyDescent="0.25">
      <c r="A40" t="s">
        <v>45</v>
      </c>
      <c r="G40" s="27">
        <v>10267</v>
      </c>
    </row>
    <row r="41" spans="1:14" x14ac:dyDescent="0.25">
      <c r="A41" t="s">
        <v>46</v>
      </c>
      <c r="G41" s="26" t="s">
        <v>47</v>
      </c>
    </row>
  </sheetData>
  <phoneticPr fontId="0" type="noConversion"/>
  <printOptions gridLines="1"/>
  <pageMargins left="0.28000000000000003" right="0.19" top="0.75" bottom="0.75" header="0.3" footer="0.3"/>
  <pageSetup scale="71" orientation="landscape" r:id="rId1"/>
  <ignoredErrors>
    <ignoredError sqref="O13 O16:O17 O9:O10 O19:O20 O22:O23 O25:O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Sandra Mucci</cp:lastModifiedBy>
  <cp:lastPrinted>2023-12-30T23:46:46Z</cp:lastPrinted>
  <dcterms:created xsi:type="dcterms:W3CDTF">2010-10-31T13:36:17Z</dcterms:created>
  <dcterms:modified xsi:type="dcterms:W3CDTF">2023-12-31T20:56:09Z</dcterms:modified>
</cp:coreProperties>
</file>